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141015/Desktop/"/>
    </mc:Choice>
  </mc:AlternateContent>
  <xr:revisionPtr revIDLastSave="0" documentId="8_{485EBBF6-3358-A646-B0DD-0D74A5E4E113}" xr6:coauthVersionLast="45" xr6:coauthVersionMax="45" xr10:uidLastSave="{00000000-0000-0000-0000-000000000000}"/>
  <bookViews>
    <workbookView xWindow="-22400" yWindow="-28340" windowWidth="51200" windowHeight="28340" xr2:uid="{43A5E570-5AB7-2641-BF00-BAE4E2C14B9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X40" i="1" l="1"/>
  <c r="W40" i="1"/>
  <c r="X39" i="1"/>
  <c r="W39" i="1"/>
  <c r="V38" i="1"/>
  <c r="G39" i="1"/>
  <c r="F39" i="1"/>
  <c r="E39" i="1"/>
  <c r="D39" i="1"/>
  <c r="C39" i="1"/>
  <c r="G38" i="1"/>
  <c r="F38" i="1"/>
  <c r="E38" i="1"/>
  <c r="D38" i="1"/>
  <c r="C38" i="1"/>
  <c r="H38" i="1"/>
  <c r="C34" i="1"/>
  <c r="W33" i="1"/>
  <c r="W34" i="1"/>
  <c r="X34" i="1"/>
  <c r="X33" i="1"/>
  <c r="F4" i="1"/>
  <c r="E4" i="1"/>
  <c r="F3" i="1"/>
  <c r="E3" i="1"/>
  <c r="D2" i="1"/>
  <c r="V32" i="1"/>
  <c r="N32" i="1"/>
  <c r="M32" i="1"/>
  <c r="M33" i="1" s="1"/>
  <c r="L32" i="1"/>
  <c r="L34" i="1" s="1"/>
  <c r="K32" i="1"/>
  <c r="J32" i="1"/>
  <c r="I32" i="1"/>
  <c r="M34" i="1"/>
  <c r="J34" i="1"/>
  <c r="I34" i="1"/>
  <c r="H34" i="1"/>
  <c r="G34" i="1"/>
  <c r="F34" i="1"/>
  <c r="E34" i="1"/>
  <c r="D34" i="1"/>
  <c r="K33" i="1"/>
  <c r="J33" i="1"/>
  <c r="I33" i="1"/>
  <c r="H33" i="1"/>
  <c r="G33" i="1"/>
  <c r="F33" i="1"/>
  <c r="E33" i="1"/>
  <c r="D33" i="1"/>
  <c r="C33" i="1"/>
  <c r="C27" i="1"/>
  <c r="D28" i="1"/>
  <c r="C28" i="1"/>
  <c r="C17" i="1"/>
  <c r="E28" i="1"/>
  <c r="F28" i="1"/>
  <c r="G28" i="1"/>
  <c r="H28" i="1"/>
  <c r="I28" i="1"/>
  <c r="J28" i="1"/>
  <c r="K28" i="1"/>
  <c r="L28" i="1"/>
  <c r="M28" i="1"/>
  <c r="D27" i="1"/>
  <c r="E27" i="1"/>
  <c r="F27" i="1"/>
  <c r="G27" i="1"/>
  <c r="H27" i="1"/>
  <c r="I27" i="1"/>
  <c r="J27" i="1"/>
  <c r="K27" i="1"/>
  <c r="L27" i="1"/>
  <c r="M27" i="1"/>
  <c r="D18" i="1"/>
  <c r="E18" i="1"/>
  <c r="F18" i="1"/>
  <c r="G18" i="1"/>
  <c r="H18" i="1"/>
  <c r="I18" i="1"/>
  <c r="J18" i="1"/>
  <c r="K18" i="1"/>
  <c r="L18" i="1"/>
  <c r="M18" i="1"/>
  <c r="C18" i="1"/>
  <c r="D17" i="1"/>
  <c r="E17" i="1"/>
  <c r="F17" i="1"/>
  <c r="G17" i="1"/>
  <c r="H17" i="1"/>
  <c r="I17" i="1"/>
  <c r="J17" i="1"/>
  <c r="K17" i="1"/>
  <c r="L17" i="1"/>
  <c r="M17" i="1"/>
  <c r="I38" i="1" l="1"/>
  <c r="H39" i="1"/>
  <c r="L33" i="1"/>
  <c r="K34" i="1"/>
  <c r="I39" i="1" l="1"/>
  <c r="J38" i="1"/>
  <c r="K38" i="1" l="1"/>
  <c r="J39" i="1"/>
  <c r="K39" i="1" l="1"/>
  <c r="L38" i="1"/>
  <c r="L39" i="1" l="1"/>
  <c r="M39" i="1"/>
  <c r="M38" i="1" l="1"/>
</calcChain>
</file>

<file path=xl/sharedStrings.xml><?xml version="1.0" encoding="utf-8"?>
<sst xmlns="http://schemas.openxmlformats.org/spreadsheetml/2006/main" count="36" uniqueCount="7">
  <si>
    <t>+</t>
    <phoneticPr fontId="1"/>
  </si>
  <si>
    <t>-</t>
    <phoneticPr fontId="1"/>
  </si>
  <si>
    <t>A</t>
    <phoneticPr fontId="1"/>
  </si>
  <si>
    <t>B</t>
    <phoneticPr fontId="1"/>
  </si>
  <si>
    <t>開発者数</t>
    <rPh sb="0" eb="4">
      <t xml:space="preserve">カイハツシャスウ </t>
    </rPh>
    <phoneticPr fontId="1"/>
  </si>
  <si>
    <t>LOC</t>
    <phoneticPr fontId="1"/>
  </si>
  <si>
    <t>遅延係数１</t>
    <rPh sb="0" eb="2">
      <t xml:space="preserve">チエンソウカン </t>
    </rPh>
    <rPh sb="2" eb="4">
      <t xml:space="preserve">ケイスウ 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</si>
</sst>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ja-JP" altLang="en-US"/>
              <a:t>開発者数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Sheet1!$C$16:$N$16</c:f>
              <c:numCache>
                <c:formatCode>General</c:formatCode>
                <c:ptCount val="12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5</c:v>
                </c:pt>
                <c:pt idx="6">
                  <c:v>5</c:v>
                </c:pt>
                <c:pt idx="7">
                  <c:v>5</c:v>
                </c:pt>
                <c:pt idx="8">
                  <c:v>5</c:v>
                </c:pt>
                <c:pt idx="9">
                  <c:v>5</c:v>
                </c:pt>
                <c:pt idx="10">
                  <c:v>5</c:v>
                </c:pt>
                <c:pt idx="11">
                  <c:v>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441-9048-8511-EC6A7C467F4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170783"/>
        <c:axId val="140060351"/>
      </c:lineChart>
      <c:catAx>
        <c:axId val="15117078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0060351"/>
        <c:crosses val="autoZero"/>
        <c:auto val="1"/>
        <c:lblAlgn val="ctr"/>
        <c:lblOffset val="100"/>
        <c:noMultiLvlLbl val="0"/>
      </c:catAx>
      <c:valAx>
        <c:axId val="14006035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117078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 altLang="ja-JP"/>
              <a:t>LOC</a:t>
            </a:r>
            <a:endParaRPr lang="ja-JP" alt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>
        <c:manualLayout>
          <c:layoutTarget val="inner"/>
          <c:xMode val="edge"/>
          <c:yMode val="edge"/>
          <c:x val="0.10980314960629919"/>
          <c:y val="0.19486111111111112"/>
          <c:w val="0.89019685039370078"/>
          <c:h val="0.72088764946048411"/>
        </c:manualLayout>
      </c:layout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Sheet1!$C$26:$N$26</c:f>
              <c:numCache>
                <c:formatCode>General</c:formatCode>
                <c:ptCount val="12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  <c:pt idx="6">
                  <c:v>60</c:v>
                </c:pt>
                <c:pt idx="7">
                  <c:v>70</c:v>
                </c:pt>
                <c:pt idx="8">
                  <c:v>80</c:v>
                </c:pt>
                <c:pt idx="9">
                  <c:v>90</c:v>
                </c:pt>
                <c:pt idx="10">
                  <c:v>100</c:v>
                </c:pt>
                <c:pt idx="11">
                  <c:v>110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09E-3F4B-B3C1-795F0383F7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1212943"/>
        <c:axId val="188790559"/>
      </c:lineChart>
      <c:catAx>
        <c:axId val="15121294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8790559"/>
        <c:crosses val="autoZero"/>
        <c:auto val="1"/>
        <c:lblAlgn val="ctr"/>
        <c:lblOffset val="100"/>
        <c:noMultiLvlLbl val="0"/>
      </c:catAx>
      <c:valAx>
        <c:axId val="188790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1212943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2"/>
          <c:order val="0"/>
          <c:marker>
            <c:symbol val="none"/>
          </c:marker>
          <c:val>
            <c:numRef>
              <c:f>Sheet1!$C$32:$N$32</c:f>
              <c:numCache>
                <c:formatCode>General</c:formatCode>
                <c:ptCount val="12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  <c:pt idx="6">
                  <c:v>32</c:v>
                </c:pt>
                <c:pt idx="7">
                  <c:v>96</c:v>
                </c:pt>
                <c:pt idx="8">
                  <c:v>384</c:v>
                </c:pt>
                <c:pt idx="9">
                  <c:v>1920</c:v>
                </c:pt>
                <c:pt idx="10">
                  <c:v>11520</c:v>
                </c:pt>
                <c:pt idx="11">
                  <c:v>80640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8-F89C-6042-8C7A-51C0DED8BA7B}"/>
            </c:ext>
          </c:extLst>
        </c:ser>
        <c:ser>
          <c:idx val="3"/>
          <c:order val="1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Sheet1!$C$32:$N$32</c:f>
              <c:numCache>
                <c:formatCode>General</c:formatCode>
                <c:ptCount val="12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  <c:pt idx="6">
                  <c:v>32</c:v>
                </c:pt>
                <c:pt idx="7">
                  <c:v>96</c:v>
                </c:pt>
                <c:pt idx="8">
                  <c:v>384</c:v>
                </c:pt>
                <c:pt idx="9">
                  <c:v>1920</c:v>
                </c:pt>
                <c:pt idx="10">
                  <c:v>11520</c:v>
                </c:pt>
                <c:pt idx="11">
                  <c:v>80640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9-F89C-6042-8C7A-51C0DED8BA7B}"/>
            </c:ext>
          </c:extLst>
        </c:ser>
        <c:ser>
          <c:idx val="1"/>
          <c:order val="2"/>
          <c:marker>
            <c:symbol val="none"/>
          </c:marker>
          <c:val>
            <c:numRef>
              <c:f>Sheet1!$C$32:$N$32</c:f>
              <c:numCache>
                <c:formatCode>General</c:formatCode>
                <c:ptCount val="12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  <c:pt idx="6">
                  <c:v>32</c:v>
                </c:pt>
                <c:pt idx="7">
                  <c:v>96</c:v>
                </c:pt>
                <c:pt idx="8">
                  <c:v>384</c:v>
                </c:pt>
                <c:pt idx="9">
                  <c:v>1920</c:v>
                </c:pt>
                <c:pt idx="10">
                  <c:v>11520</c:v>
                </c:pt>
                <c:pt idx="11">
                  <c:v>80640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F89C-6042-8C7A-51C0DED8BA7B}"/>
            </c:ext>
          </c:extLst>
        </c:ser>
        <c:ser>
          <c:idx val="0"/>
          <c:order val="3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Sheet1!$C$32:$N$32</c:f>
              <c:numCache>
                <c:formatCode>General</c:formatCode>
                <c:ptCount val="12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  <c:pt idx="6">
                  <c:v>32</c:v>
                </c:pt>
                <c:pt idx="7">
                  <c:v>96</c:v>
                </c:pt>
                <c:pt idx="8">
                  <c:v>384</c:v>
                </c:pt>
                <c:pt idx="9">
                  <c:v>1920</c:v>
                </c:pt>
                <c:pt idx="10">
                  <c:v>11520</c:v>
                </c:pt>
                <c:pt idx="11">
                  <c:v>80640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F89C-6042-8C7A-51C0DED8BA7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40908223"/>
        <c:axId val="189313791"/>
      </c:lineChart>
      <c:catAx>
        <c:axId val="140908223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9313791"/>
        <c:crosses val="autoZero"/>
        <c:auto val="1"/>
        <c:lblAlgn val="ctr"/>
        <c:lblOffset val="100"/>
        <c:noMultiLvlLbl val="0"/>
      </c:catAx>
      <c:valAx>
        <c:axId val="18931379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40908223"/>
        <c:crosses val="autoZero"/>
        <c:crossBetween val="between"/>
      </c:valAx>
    </c:plotArea>
    <c:plotVisOnly val="1"/>
    <c:dispBlanksAs val="gap"/>
    <c:showDLblsOverMax val="0"/>
    <c:extLst/>
  </c:chart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ja-JP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ja-JP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Sheet1!$C$37:$N$37</c:f>
              <c:numCache>
                <c:formatCode>General</c:formatCode>
                <c:ptCount val="12"/>
                <c:pt idx="0">
                  <c:v>11</c:v>
                </c:pt>
                <c:pt idx="1">
                  <c:v>12</c:v>
                </c:pt>
                <c:pt idx="2">
                  <c:v>13</c:v>
                </c:pt>
                <c:pt idx="3">
                  <c:v>14</c:v>
                </c:pt>
                <c:pt idx="4">
                  <c:v>15</c:v>
                </c:pt>
                <c:pt idx="5">
                  <c:v>16</c:v>
                </c:pt>
                <c:pt idx="6">
                  <c:v>10000</c:v>
                </c:pt>
                <c:pt idx="7">
                  <c:v>17</c:v>
                </c:pt>
                <c:pt idx="8">
                  <c:v>18</c:v>
                </c:pt>
                <c:pt idx="9">
                  <c:v>19</c:v>
                </c:pt>
                <c:pt idx="10">
                  <c:v>20</c:v>
                </c:pt>
                <c:pt idx="11">
                  <c:v>21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99E-B94E-ACCB-97215467595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52989839"/>
        <c:axId val="186839695"/>
      </c:lineChart>
      <c:catAx>
        <c:axId val="152989839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86839695"/>
        <c:crosses val="autoZero"/>
        <c:auto val="1"/>
        <c:lblAlgn val="ctr"/>
        <c:lblOffset val="100"/>
        <c:noMultiLvlLbl val="0"/>
      </c:catAx>
      <c:valAx>
        <c:axId val="186839695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ja-JP"/>
          </a:p>
        </c:txPr>
        <c:crossAx val="152989839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ja-JP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482600</xdr:colOff>
      <xdr:row>4</xdr:row>
      <xdr:rowOff>38100</xdr:rowOff>
    </xdr:from>
    <xdr:to>
      <xdr:col>19</xdr:col>
      <xdr:colOff>292100</xdr:colOff>
      <xdr:row>14</xdr:row>
      <xdr:rowOff>241300</xdr:rowOff>
    </xdr:to>
    <xdr:graphicFrame macro="">
      <xdr:nvGraphicFramePr>
        <xdr:cNvPr id="2" name="グラフ 1">
          <a:extLst>
            <a:ext uri="{FF2B5EF4-FFF2-40B4-BE49-F238E27FC236}">
              <a16:creationId xmlns:a16="http://schemas.microsoft.com/office/drawing/2014/main" id="{1D1AB3FC-6170-4B4E-AC2D-8FF0AADD2E2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469900</xdr:colOff>
      <xdr:row>15</xdr:row>
      <xdr:rowOff>25400</xdr:rowOff>
    </xdr:from>
    <xdr:to>
      <xdr:col>19</xdr:col>
      <xdr:colOff>279400</xdr:colOff>
      <xdr:row>25</xdr:row>
      <xdr:rowOff>228600</xdr:rowOff>
    </xdr:to>
    <xdr:graphicFrame macro="">
      <xdr:nvGraphicFramePr>
        <xdr:cNvPr id="3" name="グラフ 2">
          <a:extLst>
            <a:ext uri="{FF2B5EF4-FFF2-40B4-BE49-F238E27FC236}">
              <a16:creationId xmlns:a16="http://schemas.microsoft.com/office/drawing/2014/main" id="{A6D10FD8-2470-C148-AA9F-155E07569FF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14</xdr:col>
      <xdr:colOff>533400</xdr:colOff>
      <xdr:row>26</xdr:row>
      <xdr:rowOff>25400</xdr:rowOff>
    </xdr:from>
    <xdr:to>
      <xdr:col>19</xdr:col>
      <xdr:colOff>342900</xdr:colOff>
      <xdr:row>36</xdr:row>
      <xdr:rowOff>228600</xdr:rowOff>
    </xdr:to>
    <xdr:graphicFrame macro="">
      <xdr:nvGraphicFramePr>
        <xdr:cNvPr id="4" name="グラフ 3">
          <a:extLst>
            <a:ext uri="{FF2B5EF4-FFF2-40B4-BE49-F238E27FC236}">
              <a16:creationId xmlns:a16="http://schemas.microsoft.com/office/drawing/2014/main" id="{01E92954-23C4-A049-8DAE-E4A954B98C09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14</xdr:col>
      <xdr:colOff>825500</xdr:colOff>
      <xdr:row>38</xdr:row>
      <xdr:rowOff>88900</xdr:rowOff>
    </xdr:from>
    <xdr:to>
      <xdr:col>19</xdr:col>
      <xdr:colOff>635000</xdr:colOff>
      <xdr:row>49</xdr:row>
      <xdr:rowOff>38100</xdr:rowOff>
    </xdr:to>
    <xdr:graphicFrame macro="">
      <xdr:nvGraphicFramePr>
        <xdr:cNvPr id="5" name="グラフ 4">
          <a:extLst>
            <a:ext uri="{FF2B5EF4-FFF2-40B4-BE49-F238E27FC236}">
              <a16:creationId xmlns:a16="http://schemas.microsoft.com/office/drawing/2014/main" id="{41B099A7-D98C-944F-806F-D1D6B7438901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47E069-82CF-AF40-A584-7E3FE5897AAB}">
  <dimension ref="A1:X40"/>
  <sheetViews>
    <sheetView tabSelected="1" workbookViewId="0">
      <selection activeCell="J11" sqref="J11:J12"/>
    </sheetView>
  </sheetViews>
  <sheetFormatPr baseColWidth="10" defaultRowHeight="20"/>
  <sheetData>
    <row r="1" spans="2:14">
      <c r="E1" s="1" t="s">
        <v>3</v>
      </c>
      <c r="F1" s="1"/>
    </row>
    <row r="2" spans="2:14">
      <c r="D2" s="2">
        <f>CORREL(C16:N16,C26:N26)</f>
        <v>0.81148892723965815</v>
      </c>
      <c r="E2" s="2" t="s">
        <v>0</v>
      </c>
      <c r="F2" s="2" t="s">
        <v>1</v>
      </c>
      <c r="I2" t="s">
        <v>0</v>
      </c>
      <c r="J2" t="s">
        <v>1</v>
      </c>
      <c r="M2" t="s">
        <v>0</v>
      </c>
      <c r="N2" t="s">
        <v>1</v>
      </c>
    </row>
    <row r="3" spans="2:14">
      <c r="C3" s="1" t="s">
        <v>2</v>
      </c>
      <c r="D3" s="2" t="s">
        <v>0</v>
      </c>
      <c r="E3" s="2">
        <f>CORREL(C17:L17,D27:M27)</f>
        <v>0.95368999015640976</v>
      </c>
      <c r="F3" s="2">
        <f>CORREL(C17:L17,D28:M28)</f>
        <v>0.31545789854066292</v>
      </c>
    </row>
    <row r="4" spans="2:14">
      <c r="C4" s="1"/>
      <c r="D4" s="2" t="s">
        <v>1</v>
      </c>
      <c r="E4" s="2">
        <f>CORREL(C18:L18,D27:M27)</f>
        <v>-0.13146178690658966</v>
      </c>
      <c r="F4" s="2">
        <f>CORREL(C18:L18,D28:M28)</f>
        <v>0.93720088496728082</v>
      </c>
    </row>
    <row r="16" spans="2:14">
      <c r="B16" t="s">
        <v>4</v>
      </c>
      <c r="C16">
        <v>1</v>
      </c>
      <c r="D16">
        <v>1</v>
      </c>
      <c r="E16">
        <v>1</v>
      </c>
      <c r="F16">
        <v>1</v>
      </c>
      <c r="G16">
        <v>1</v>
      </c>
      <c r="H16">
        <v>5</v>
      </c>
      <c r="I16">
        <v>5</v>
      </c>
      <c r="J16">
        <v>5</v>
      </c>
      <c r="K16">
        <v>5</v>
      </c>
      <c r="L16">
        <v>5</v>
      </c>
      <c r="M16">
        <v>5</v>
      </c>
      <c r="N16">
        <v>5</v>
      </c>
    </row>
    <row r="17" spans="1:24">
      <c r="A17" s="1" t="s">
        <v>6</v>
      </c>
      <c r="B17" t="s">
        <v>0</v>
      </c>
      <c r="C17">
        <f>C16+D16</f>
        <v>2</v>
      </c>
      <c r="D17">
        <f t="shared" ref="D17:M17" si="0">D16+E16</f>
        <v>2</v>
      </c>
      <c r="E17">
        <f t="shared" si="0"/>
        <v>2</v>
      </c>
      <c r="F17">
        <f t="shared" si="0"/>
        <v>2</v>
      </c>
      <c r="G17">
        <f t="shared" si="0"/>
        <v>6</v>
      </c>
      <c r="H17">
        <f t="shared" si="0"/>
        <v>10</v>
      </c>
      <c r="I17">
        <f t="shared" si="0"/>
        <v>10</v>
      </c>
      <c r="J17">
        <f t="shared" si="0"/>
        <v>10</v>
      </c>
      <c r="K17">
        <f t="shared" si="0"/>
        <v>10</v>
      </c>
      <c r="L17">
        <f t="shared" si="0"/>
        <v>10</v>
      </c>
      <c r="M17">
        <f t="shared" si="0"/>
        <v>10</v>
      </c>
    </row>
    <row r="18" spans="1:24">
      <c r="A18" s="1"/>
      <c r="B18" t="s">
        <v>1</v>
      </c>
      <c r="C18">
        <f>D16-C16</f>
        <v>0</v>
      </c>
      <c r="D18">
        <f t="shared" ref="D18:M18" si="1">E16-D16</f>
        <v>0</v>
      </c>
      <c r="E18">
        <f t="shared" si="1"/>
        <v>0</v>
      </c>
      <c r="F18">
        <f t="shared" si="1"/>
        <v>0</v>
      </c>
      <c r="G18">
        <f t="shared" si="1"/>
        <v>4</v>
      </c>
      <c r="H18">
        <f t="shared" si="1"/>
        <v>0</v>
      </c>
      <c r="I18">
        <f t="shared" si="1"/>
        <v>0</v>
      </c>
      <c r="J18">
        <f t="shared" si="1"/>
        <v>0</v>
      </c>
      <c r="K18">
        <f t="shared" si="1"/>
        <v>0</v>
      </c>
      <c r="L18">
        <f t="shared" si="1"/>
        <v>0</v>
      </c>
      <c r="M18">
        <f t="shared" si="1"/>
        <v>0</v>
      </c>
    </row>
    <row r="26" spans="1:24">
      <c r="B26" t="s">
        <v>5</v>
      </c>
      <c r="C26">
        <v>11</v>
      </c>
      <c r="D26">
        <v>12</v>
      </c>
      <c r="E26">
        <v>13</v>
      </c>
      <c r="F26">
        <v>14</v>
      </c>
      <c r="G26">
        <v>15</v>
      </c>
      <c r="H26">
        <v>16</v>
      </c>
      <c r="I26">
        <v>60</v>
      </c>
      <c r="J26">
        <v>70</v>
      </c>
      <c r="K26">
        <v>80</v>
      </c>
      <c r="L26">
        <v>90</v>
      </c>
      <c r="M26">
        <v>100</v>
      </c>
      <c r="N26">
        <v>110</v>
      </c>
    </row>
    <row r="27" spans="1:24">
      <c r="A27" s="1" t="s">
        <v>6</v>
      </c>
      <c r="B27" t="s">
        <v>0</v>
      </c>
      <c r="C27">
        <f>C26+D26</f>
        <v>23</v>
      </c>
      <c r="D27">
        <f t="shared" ref="D27:M27" si="2">D26+E26</f>
        <v>25</v>
      </c>
      <c r="E27">
        <f t="shared" si="2"/>
        <v>27</v>
      </c>
      <c r="F27">
        <f t="shared" si="2"/>
        <v>29</v>
      </c>
      <c r="G27">
        <f t="shared" si="2"/>
        <v>31</v>
      </c>
      <c r="H27">
        <f t="shared" si="2"/>
        <v>76</v>
      </c>
      <c r="I27">
        <f t="shared" si="2"/>
        <v>130</v>
      </c>
      <c r="J27">
        <f t="shared" si="2"/>
        <v>150</v>
      </c>
      <c r="K27">
        <f t="shared" si="2"/>
        <v>170</v>
      </c>
      <c r="L27">
        <f t="shared" si="2"/>
        <v>190</v>
      </c>
      <c r="M27">
        <f t="shared" si="2"/>
        <v>210</v>
      </c>
    </row>
    <row r="28" spans="1:24">
      <c r="A28" s="1"/>
      <c r="B28" t="s">
        <v>1</v>
      </c>
      <c r="C28">
        <f>D26-C26</f>
        <v>1</v>
      </c>
      <c r="D28">
        <f>E26-D26</f>
        <v>1</v>
      </c>
      <c r="E28">
        <f t="shared" ref="D28:M28" si="3">F26-E26</f>
        <v>1</v>
      </c>
      <c r="F28">
        <f t="shared" si="3"/>
        <v>1</v>
      </c>
      <c r="G28">
        <f t="shared" si="3"/>
        <v>1</v>
      </c>
      <c r="H28">
        <f t="shared" si="3"/>
        <v>44</v>
      </c>
      <c r="I28">
        <f t="shared" si="3"/>
        <v>10</v>
      </c>
      <c r="J28">
        <f t="shared" si="3"/>
        <v>10</v>
      </c>
      <c r="K28">
        <f t="shared" si="3"/>
        <v>10</v>
      </c>
      <c r="L28">
        <f t="shared" si="3"/>
        <v>10</v>
      </c>
      <c r="M28">
        <f t="shared" si="3"/>
        <v>10</v>
      </c>
    </row>
    <row r="32" spans="1:24">
      <c r="B32" t="s">
        <v>5</v>
      </c>
      <c r="C32">
        <v>11</v>
      </c>
      <c r="D32">
        <v>12</v>
      </c>
      <c r="E32">
        <v>13</v>
      </c>
      <c r="F32">
        <v>14</v>
      </c>
      <c r="G32">
        <v>15</v>
      </c>
      <c r="H32">
        <v>16</v>
      </c>
      <c r="I32">
        <f>H32*2</f>
        <v>32</v>
      </c>
      <c r="J32">
        <f>I32*3</f>
        <v>96</v>
      </c>
      <c r="K32">
        <f>J32*4</f>
        <v>384</v>
      </c>
      <c r="L32">
        <f>K32*5</f>
        <v>1920</v>
      </c>
      <c r="M32">
        <f>L32*6</f>
        <v>11520</v>
      </c>
      <c r="N32">
        <f>M32*7</f>
        <v>80640</v>
      </c>
      <c r="V32" s="2">
        <f>CORREL(C16:N16,C32:N32)</f>
        <v>0.30040511116980217</v>
      </c>
      <c r="W32" s="2" t="s">
        <v>0</v>
      </c>
      <c r="X32" s="2" t="s">
        <v>1</v>
      </c>
    </row>
    <row r="33" spans="1:24">
      <c r="A33" s="1" t="s">
        <v>6</v>
      </c>
      <c r="B33" t="s">
        <v>0</v>
      </c>
      <c r="C33">
        <f>C32+D32</f>
        <v>23</v>
      </c>
      <c r="D33">
        <f t="shared" ref="D33" si="4">D32+E32</f>
        <v>25</v>
      </c>
      <c r="E33">
        <f t="shared" ref="E33" si="5">E32+F32</f>
        <v>27</v>
      </c>
      <c r="F33">
        <f t="shared" ref="F33" si="6">F32+G32</f>
        <v>29</v>
      </c>
      <c r="G33">
        <f t="shared" ref="G33" si="7">G32+H32</f>
        <v>31</v>
      </c>
      <c r="H33">
        <f t="shared" ref="H33" si="8">H32+I32</f>
        <v>48</v>
      </c>
      <c r="I33">
        <f t="shared" ref="I33" si="9">I32+J32</f>
        <v>128</v>
      </c>
      <c r="J33">
        <f t="shared" ref="J33" si="10">J32+K32</f>
        <v>480</v>
      </c>
      <c r="K33">
        <f t="shared" ref="K33" si="11">K32+L32</f>
        <v>2304</v>
      </c>
      <c r="L33">
        <f t="shared" ref="L33" si="12">L32+M32</f>
        <v>13440</v>
      </c>
      <c r="M33">
        <f t="shared" ref="M33" si="13">M32+N32</f>
        <v>92160</v>
      </c>
      <c r="U33" s="1" t="s">
        <v>2</v>
      </c>
      <c r="V33" s="2" t="s">
        <v>0</v>
      </c>
      <c r="W33" s="2">
        <f>CORREL(C17:L17,D33:M33)</f>
        <v>0.37753977597098071</v>
      </c>
      <c r="X33" s="2">
        <f>CORREL(C17:L17,D34:M34)</f>
        <v>0.37421897587656883</v>
      </c>
    </row>
    <row r="34" spans="1:24">
      <c r="A34" s="1"/>
      <c r="B34" t="s">
        <v>1</v>
      </c>
      <c r="C34">
        <f>D32-C32</f>
        <v>1</v>
      </c>
      <c r="D34">
        <f>E32-D32</f>
        <v>1</v>
      </c>
      <c r="E34">
        <f t="shared" ref="E34:N34" si="14">F32-E32</f>
        <v>1</v>
      </c>
      <c r="F34">
        <f t="shared" si="14"/>
        <v>1</v>
      </c>
      <c r="G34">
        <f t="shared" si="14"/>
        <v>1</v>
      </c>
      <c r="H34">
        <f t="shared" si="14"/>
        <v>16</v>
      </c>
      <c r="I34">
        <f t="shared" si="14"/>
        <v>64</v>
      </c>
      <c r="J34">
        <f t="shared" si="14"/>
        <v>288</v>
      </c>
      <c r="K34">
        <f t="shared" si="14"/>
        <v>1536</v>
      </c>
      <c r="L34">
        <f t="shared" si="14"/>
        <v>9600</v>
      </c>
      <c r="M34">
        <f t="shared" si="14"/>
        <v>69120</v>
      </c>
      <c r="U34" s="1"/>
      <c r="V34" s="2" t="s">
        <v>1</v>
      </c>
      <c r="W34" s="2">
        <f>CORREL(C18:L18,D33:M33)</f>
        <v>-0.13169852750241873</v>
      </c>
      <c r="X34" s="2">
        <f>CORREL(C18:L18,D34:M34)</f>
        <v>-0.1305383221308537</v>
      </c>
    </row>
    <row r="37" spans="1:24">
      <c r="B37" t="s">
        <v>5</v>
      </c>
      <c r="C37">
        <v>11</v>
      </c>
      <c r="D37">
        <v>12</v>
      </c>
      <c r="E37">
        <v>13</v>
      </c>
      <c r="F37">
        <v>14</v>
      </c>
      <c r="G37">
        <v>15</v>
      </c>
      <c r="H37">
        <v>16</v>
      </c>
      <c r="I37">
        <v>10000</v>
      </c>
      <c r="J37">
        <v>17</v>
      </c>
      <c r="K37">
        <v>18</v>
      </c>
      <c r="L37">
        <v>19</v>
      </c>
      <c r="M37">
        <v>20</v>
      </c>
      <c r="N37">
        <v>21</v>
      </c>
    </row>
    <row r="38" spans="1:24">
      <c r="A38" s="1" t="s">
        <v>6</v>
      </c>
      <c r="B38" t="s">
        <v>0</v>
      </c>
      <c r="C38">
        <f>C37+D37</f>
        <v>23</v>
      </c>
      <c r="D38">
        <f t="shared" ref="D38" si="15">D37+E37</f>
        <v>25</v>
      </c>
      <c r="E38">
        <f t="shared" ref="E38" si="16">E37+F37</f>
        <v>27</v>
      </c>
      <c r="F38">
        <f t="shared" ref="F38" si="17">F37+G37</f>
        <v>29</v>
      </c>
      <c r="G38">
        <f t="shared" ref="G38" si="18">G37+H37</f>
        <v>31</v>
      </c>
      <c r="H38">
        <f t="shared" ref="H38" si="19">H37+I37</f>
        <v>10016</v>
      </c>
      <c r="I38">
        <f t="shared" ref="I38" si="20">I37+J37</f>
        <v>10017</v>
      </c>
      <c r="J38">
        <f t="shared" ref="J38" si="21">J37+K37</f>
        <v>35</v>
      </c>
      <c r="K38">
        <f t="shared" ref="K38" si="22">K37+L37</f>
        <v>37</v>
      </c>
      <c r="L38">
        <f t="shared" ref="L38" si="23">L37+M37</f>
        <v>39</v>
      </c>
      <c r="M38">
        <f t="shared" ref="M38" si="24">M37+N37</f>
        <v>41</v>
      </c>
      <c r="V38" s="2">
        <f>CORREL(C16:N16,C37:N37)</f>
        <v>0.25574227686200368</v>
      </c>
      <c r="W38" s="2" t="s">
        <v>0</v>
      </c>
      <c r="X38" s="2" t="s">
        <v>1</v>
      </c>
    </row>
    <row r="39" spans="1:24">
      <c r="A39" s="1"/>
      <c r="B39" t="s">
        <v>1</v>
      </c>
      <c r="C39">
        <f>D37-C37</f>
        <v>1</v>
      </c>
      <c r="D39">
        <f>E37-D37</f>
        <v>1</v>
      </c>
      <c r="E39">
        <f t="shared" ref="E39:N39" si="25">F37-E37</f>
        <v>1</v>
      </c>
      <c r="F39">
        <f t="shared" si="25"/>
        <v>1</v>
      </c>
      <c r="G39">
        <f t="shared" si="25"/>
        <v>1</v>
      </c>
      <c r="H39">
        <f t="shared" si="25"/>
        <v>9984</v>
      </c>
      <c r="I39">
        <f t="shared" si="25"/>
        <v>-9983</v>
      </c>
      <c r="J39">
        <f t="shared" si="25"/>
        <v>1</v>
      </c>
      <c r="K39">
        <f t="shared" si="25"/>
        <v>1</v>
      </c>
      <c r="L39">
        <f t="shared" si="25"/>
        <v>1</v>
      </c>
      <c r="M39">
        <f t="shared" si="25"/>
        <v>1</v>
      </c>
      <c r="U39" s="1" t="s">
        <v>2</v>
      </c>
      <c r="V39" s="2" t="s">
        <v>0</v>
      </c>
      <c r="W39" s="2">
        <f>CORREL(C17:L17,D38:M38)</f>
        <v>0.2130744369720185</v>
      </c>
      <c r="X39" s="2">
        <f>CORREL(C17:L17,D39:M39)</f>
        <v>-0.23703222791078973</v>
      </c>
    </row>
    <row r="40" spans="1:24">
      <c r="U40" s="1"/>
      <c r="V40" s="2" t="s">
        <v>1</v>
      </c>
      <c r="W40" s="2">
        <f>CORREL(C18:L18,D38:M38)</f>
        <v>0.66662442846920866</v>
      </c>
      <c r="X40" s="2">
        <f>CORREL(C18:L18,D39:M39)</f>
        <v>0.745326128237639</v>
      </c>
    </row>
  </sheetData>
  <mergeCells count="8">
    <mergeCell ref="A38:A39"/>
    <mergeCell ref="U39:U40"/>
    <mergeCell ref="C3:C4"/>
    <mergeCell ref="E1:F1"/>
    <mergeCell ref="A17:A18"/>
    <mergeCell ref="A27:A28"/>
    <mergeCell ref="A33:A34"/>
    <mergeCell ref="U33:U34"/>
  </mergeCells>
  <phoneticPr fontId="1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柏　祐太郎</dc:creator>
  <cp:lastModifiedBy>柏　祐太郎</cp:lastModifiedBy>
  <dcterms:created xsi:type="dcterms:W3CDTF">2019-11-19T07:26:58Z</dcterms:created>
  <dcterms:modified xsi:type="dcterms:W3CDTF">2019-11-19T08:34:43Z</dcterms:modified>
</cp:coreProperties>
</file>